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090" tabRatio="646" activeTab="3"/>
  </bookViews>
  <sheets>
    <sheet name="sumár za vod.spoloč. VV+VK" sheetId="1" r:id="rId1"/>
    <sheet name="sumár za vod.spoloč. VV" sheetId="2" r:id="rId2"/>
    <sheet name="VVS a.s., Košice" sheetId="3" r:id="rId3"/>
    <sheet name="PVS, a.s., Poprad" sheetId="4" r:id="rId4"/>
  </sheets>
  <definedNames>
    <definedName name="_xlnm.Print_Titles" localSheetId="2">'VVS a.s., Košice'!$1:$3</definedName>
    <definedName name="_xlnm.Print_Area" localSheetId="1">'sumár za vod.spoloč. VV'!$A$1:$J$9</definedName>
    <definedName name="_xlnm.Print_Area" localSheetId="0">'sumár za vod.spoloč. VV+VK'!$A$1:$L$8</definedName>
  </definedNames>
  <calcPr fullCalcOnLoad="1"/>
</workbook>
</file>

<file path=xl/sharedStrings.xml><?xml version="1.0" encoding="utf-8"?>
<sst xmlns="http://schemas.openxmlformats.org/spreadsheetml/2006/main" count="101" uniqueCount="63">
  <si>
    <t>Vodárenská spoločnosť</t>
  </si>
  <si>
    <t>VVS, a. s., spolu</t>
  </si>
  <si>
    <t>Názov stavby</t>
  </si>
  <si>
    <t>Kraj</t>
  </si>
  <si>
    <t>Okres</t>
  </si>
  <si>
    <t>Popis a vecná náplň stavby</t>
  </si>
  <si>
    <t>(dotknuté obce)</t>
  </si>
  <si>
    <t>štátny rozpočet</t>
  </si>
  <si>
    <t>európske fondy</t>
  </si>
  <si>
    <t>Environmentálny fond</t>
  </si>
  <si>
    <t>vlastné zdroje</t>
  </si>
  <si>
    <t>Predpokladaný  zdroj finančných prostriedkov</t>
  </si>
  <si>
    <t>Predpokladaný termín          začatia / ukončenia stavby</t>
  </si>
  <si>
    <t>Predpokladané investičné náklady na realizáciu stavby</t>
  </si>
  <si>
    <t>VVS, a. s., Košice</t>
  </si>
  <si>
    <t>PVS, a. s.,  Poprad</t>
  </si>
  <si>
    <t>Vodárenské spoločnosti spolu</t>
  </si>
  <si>
    <t>celkom</t>
  </si>
  <si>
    <t>Environ-mentálny fond</t>
  </si>
  <si>
    <t>Predpokladané investičné náklady na realizáciu stavby 
spolu</t>
  </si>
  <si>
    <t>(mil. Eur)</t>
  </si>
  <si>
    <t>(mil. eur)</t>
  </si>
  <si>
    <r>
      <t xml:space="preserve">Predpokladané investičné náklady na realizáciu stavby – </t>
    </r>
    <r>
      <rPr>
        <b/>
        <sz val="12"/>
        <rFont val="Times New Roman"/>
        <family val="1"/>
      </rPr>
      <t>vodovody</t>
    </r>
  </si>
  <si>
    <r>
      <t xml:space="preserve">Predpokladané investičné náklady na realizáciu stavby – </t>
    </r>
    <r>
      <rPr>
        <b/>
        <sz val="12"/>
        <rFont val="Times New Roman"/>
        <family val="1"/>
      </rPr>
      <t>kanalizácie</t>
    </r>
  </si>
  <si>
    <t>(mil. EUR)</t>
  </si>
  <si>
    <t>Príloha č. 11 - Potrebné investičné náklady na realizáciu plánu rozvoja VV a VK</t>
  </si>
  <si>
    <t>Príloha č. 11 - Potrebné investičné náklady na realizáciu plánu rozvoja VV a VK - VVS, a.s. Košice</t>
  </si>
  <si>
    <t>Príloha č. 11 - Potrebné investičné náklady na realizáciu plánu rozvoja VV a VK - PVS, a.s. Poprad</t>
  </si>
  <si>
    <t xml:space="preserve">"Bukovec - intenzifikácia úpravne vody"     okres: Košice-okolie                                           kraj: Košický                                               </t>
  </si>
  <si>
    <t>2020-2023</t>
  </si>
  <si>
    <t>2020-2021</t>
  </si>
  <si>
    <t>"Košická Polianka - vodovod"                    okres: Košice-okolie                                           kraj: Košický</t>
  </si>
  <si>
    <t>2020-2022</t>
  </si>
  <si>
    <t xml:space="preserve">"Sady nad Torysou - vodovod"                        </t>
  </si>
  <si>
    <t>"Ploské - Ortáše-vodovod" a "Ploské-Ortáše-prívod vody a vodojem"                            okres: Košice-okolie                                           kraj: Košický</t>
  </si>
  <si>
    <t>Gelnica</t>
  </si>
  <si>
    <t>2019/2026</t>
  </si>
  <si>
    <t>Spišská Nová Ves</t>
  </si>
  <si>
    <t>Dobudovanie Krompašského skupinového vodovodu</t>
  </si>
  <si>
    <t xml:space="preserve">prepojenie vodovodov a nové vodné zdroje </t>
  </si>
  <si>
    <t>Košický kraj</t>
  </si>
  <si>
    <t>Krompachy, Kluknava, Richnava, Kaľava, Kolinovce, Spišské Vlachy, Bystrany</t>
  </si>
  <si>
    <t>Spišská Nová Ves, Gelnica</t>
  </si>
  <si>
    <t>Prívod vody do Rudňan</t>
  </si>
  <si>
    <t xml:space="preserve">Prívod vody zo Spišsko-popradskej VS, náhrada VZ Olšo 15 l/s, ktorý bol znehodnotený v dôsledku priemyselnej činnosti </t>
  </si>
  <si>
    <t>2020/2027</t>
  </si>
  <si>
    <t>Košiský kraj</t>
  </si>
  <si>
    <t>Rudňany , Markušovce</t>
  </si>
  <si>
    <t>Rozšírenie VZ pre Spišskú Novú Ves</t>
  </si>
  <si>
    <t>2019/2024</t>
  </si>
  <si>
    <t>Modernizácia ÚV Veľká Biela Voda</t>
  </si>
  <si>
    <t>Smižany, Levoča, Sp. Nová Ves, Odorín, Jamník, Sp. Hrušov</t>
  </si>
  <si>
    <t>Vodojem Perlová dolina 2x200 m3</t>
  </si>
  <si>
    <t>Výstavba nového vodojemu UV Perlová dolina, obnova SKV vodovodu- regulačných armatúr</t>
  </si>
  <si>
    <t>2022/2027</t>
  </si>
  <si>
    <t>Gelnický skupinový vodovod</t>
  </si>
  <si>
    <t>Gelnica, Margecany, Jaklovce, Źakarovce</t>
  </si>
  <si>
    <t>Nové vodné zdroje pre Prakovce</t>
  </si>
  <si>
    <t>Vybudovanie nových podzemných zdrojov pitnej vody v oblasti Prakoviec 15 l/s</t>
  </si>
  <si>
    <t>Prakovce, Helmanovce</t>
  </si>
  <si>
    <t xml:space="preserve">Vybudovanie nových podzemných zdrojov pitnej vody v oblasti Hrabušíc- Píla 50 l/s pre Spišský vodárenskú sústavu </t>
  </si>
  <si>
    <t>okres: Gelnica</t>
  </si>
  <si>
    <t>SPOLU: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</si>
</sst>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0.0000"/>
    <numFmt numFmtId="178" formatCode="0.000"/>
    <numFmt numFmtId="179" formatCode="#,##0.000"/>
    <numFmt numFmtId="180" formatCode="#,##0.0000"/>
    <numFmt numFmtId="181" formatCode="_-* #,##0.000\ _S_k_-;\-* #,##0.000\ _S_k_-;_-* &quot;-&quot;??\ _S_k_-;_-@_-"/>
  </numFmts>
  <fonts count="48">
    <font>
      <sz val="11"/>
      <name val="Arial Narrow"/>
      <family val="0"/>
    </font>
    <font>
      <sz val="8"/>
      <name val="Arial Narrow"/>
      <family val="2"/>
    </font>
    <font>
      <sz val="9"/>
      <name val="Arial CE"/>
      <family val="0"/>
    </font>
    <font>
      <sz val="10"/>
      <name val="Arial Narrow"/>
      <family val="2"/>
    </font>
    <font>
      <sz val="10"/>
      <color indexed="8"/>
      <name val="MS Sans Serif"/>
      <family val="2"/>
    </font>
    <font>
      <u val="single"/>
      <sz val="11"/>
      <color indexed="12"/>
      <name val="Arial Narrow"/>
      <family val="2"/>
    </font>
    <font>
      <u val="single"/>
      <sz val="11"/>
      <color indexed="36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9" fillId="0" borderId="10" xfId="0" applyFont="1" applyBorder="1" applyAlignment="1">
      <alignment horizontal="left" vertical="top" wrapText="1"/>
    </xf>
    <xf numFmtId="177" fontId="9" fillId="0" borderId="0" xfId="0" applyNumberFormat="1" applyFont="1" applyAlignment="1">
      <alignment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13" borderId="15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9" fillId="13" borderId="18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176" fontId="10" fillId="0" borderId="11" xfId="0" applyNumberFormat="1" applyFont="1" applyBorder="1" applyAlignment="1">
      <alignment vertical="top"/>
    </xf>
    <xf numFmtId="179" fontId="9" fillId="0" borderId="11" xfId="0" applyNumberFormat="1" applyFont="1" applyBorder="1" applyAlignment="1">
      <alignment vertical="top"/>
    </xf>
    <xf numFmtId="179" fontId="10" fillId="0" borderId="11" xfId="0" applyNumberFormat="1" applyFont="1" applyBorder="1" applyAlignment="1">
      <alignment vertical="top"/>
    </xf>
    <xf numFmtId="179" fontId="10" fillId="0" borderId="17" xfId="0" applyNumberFormat="1" applyFont="1" applyFill="1" applyBorder="1" applyAlignment="1">
      <alignment/>
    </xf>
    <xf numFmtId="179" fontId="9" fillId="0" borderId="11" xfId="0" applyNumberFormat="1" applyFont="1" applyFill="1" applyBorder="1" applyAlignment="1">
      <alignment/>
    </xf>
    <xf numFmtId="179" fontId="9" fillId="0" borderId="18" xfId="0" applyNumberFormat="1" applyFont="1" applyFill="1" applyBorder="1" applyAlignment="1">
      <alignment/>
    </xf>
    <xf numFmtId="179" fontId="10" fillId="33" borderId="17" xfId="0" applyNumberFormat="1" applyFont="1" applyFill="1" applyBorder="1" applyAlignment="1">
      <alignment/>
    </xf>
    <xf numFmtId="179" fontId="9" fillId="33" borderId="11" xfId="0" applyNumberFormat="1" applyFont="1" applyFill="1" applyBorder="1" applyAlignment="1">
      <alignment/>
    </xf>
    <xf numFmtId="179" fontId="9" fillId="33" borderId="18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9" fillId="0" borderId="20" xfId="0" applyNumberFormat="1" applyFont="1" applyFill="1" applyBorder="1" applyAlignment="1">
      <alignment/>
    </xf>
    <xf numFmtId="179" fontId="9" fillId="0" borderId="21" xfId="0" applyNumberFormat="1" applyFont="1" applyFill="1" applyBorder="1" applyAlignment="1">
      <alignment/>
    </xf>
    <xf numFmtId="179" fontId="10" fillId="0" borderId="22" xfId="0" applyNumberFormat="1" applyFont="1" applyBorder="1" applyAlignment="1">
      <alignment vertical="center"/>
    </xf>
    <xf numFmtId="179" fontId="10" fillId="0" borderId="23" xfId="0" applyNumberFormat="1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0" fontId="9" fillId="0" borderId="0" xfId="46" applyFont="1" applyAlignment="1">
      <alignment vertical="top" wrapText="1"/>
      <protection/>
    </xf>
    <xf numFmtId="0" fontId="9" fillId="0" borderId="11" xfId="46" applyFont="1" applyBorder="1" applyAlignment="1">
      <alignment horizontal="center"/>
      <protection/>
    </xf>
    <xf numFmtId="0" fontId="10" fillId="0" borderId="11" xfId="46" applyFont="1" applyBorder="1">
      <alignment/>
      <protection/>
    </xf>
    <xf numFmtId="0" fontId="10" fillId="0" borderId="11" xfId="46" applyFont="1" applyBorder="1" applyAlignment="1">
      <alignment vertical="top" wrapText="1"/>
      <protection/>
    </xf>
    <xf numFmtId="0" fontId="10" fillId="0" borderId="11" xfId="46" applyFont="1" applyBorder="1" applyAlignment="1">
      <alignment horizontal="center"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 vertical="top" wrapText="1"/>
      <protection/>
    </xf>
    <xf numFmtId="0" fontId="9" fillId="0" borderId="0" xfId="46" applyFont="1" applyBorder="1" applyAlignment="1">
      <alignment horizontal="center"/>
      <protection/>
    </xf>
    <xf numFmtId="0" fontId="9" fillId="0" borderId="11" xfId="46" applyFont="1" applyBorder="1" applyAlignment="1">
      <alignment vertical="top" wrapText="1"/>
      <protection/>
    </xf>
    <xf numFmtId="0" fontId="9" fillId="0" borderId="0" xfId="46" applyFont="1" applyAlignment="1">
      <alignment wrapText="1"/>
      <protection/>
    </xf>
    <xf numFmtId="0" fontId="9" fillId="0" borderId="11" xfId="46" applyFont="1" applyBorder="1" applyAlignment="1">
      <alignment wrapText="1"/>
      <protection/>
    </xf>
    <xf numFmtId="0" fontId="9" fillId="0" borderId="11" xfId="46" applyFont="1" applyBorder="1">
      <alignment/>
      <protection/>
    </xf>
    <xf numFmtId="178" fontId="9" fillId="0" borderId="11" xfId="46" applyNumberFormat="1" applyFont="1" applyBorder="1">
      <alignment/>
      <protection/>
    </xf>
    <xf numFmtId="178" fontId="9" fillId="0" borderId="0" xfId="0" applyNumberFormat="1" applyFont="1" applyAlignment="1">
      <alignment/>
    </xf>
    <xf numFmtId="178" fontId="9" fillId="13" borderId="11" xfId="0" applyNumberFormat="1" applyFont="1" applyFill="1" applyBorder="1" applyAlignment="1">
      <alignment horizontal="center" vertical="center" wrapText="1"/>
    </xf>
    <xf numFmtId="178" fontId="10" fillId="0" borderId="11" xfId="46" applyNumberFormat="1" applyFont="1" applyBorder="1">
      <alignment/>
      <protection/>
    </xf>
    <xf numFmtId="178" fontId="9" fillId="0" borderId="0" xfId="46" applyNumberFormat="1" applyFont="1" applyBorder="1">
      <alignment/>
      <protection/>
    </xf>
    <xf numFmtId="0" fontId="11" fillId="0" borderId="11" xfId="46" applyFont="1" applyBorder="1">
      <alignment/>
      <protection/>
    </xf>
    <xf numFmtId="0" fontId="11" fillId="0" borderId="11" xfId="46" applyFont="1" applyBorder="1" applyAlignment="1">
      <alignment vertical="top" wrapText="1"/>
      <protection/>
    </xf>
    <xf numFmtId="0" fontId="11" fillId="0" borderId="11" xfId="46" applyFont="1" applyBorder="1" applyAlignment="1">
      <alignment horizontal="center"/>
      <protection/>
    </xf>
    <xf numFmtId="178" fontId="11" fillId="0" borderId="11" xfId="46" applyNumberFormat="1" applyFont="1" applyBorder="1">
      <alignment/>
      <protection/>
    </xf>
    <xf numFmtId="179" fontId="10" fillId="0" borderId="25" xfId="0" applyNumberFormat="1" applyFont="1" applyBorder="1" applyAlignment="1">
      <alignment/>
    </xf>
    <xf numFmtId="179" fontId="10" fillId="0" borderId="26" xfId="0" applyNumberFormat="1" applyFont="1" applyBorder="1" applyAlignment="1">
      <alignment/>
    </xf>
    <xf numFmtId="179" fontId="10" fillId="0" borderId="27" xfId="0" applyNumberFormat="1" applyFont="1" applyBorder="1" applyAlignment="1">
      <alignment vertical="center"/>
    </xf>
    <xf numFmtId="179" fontId="10" fillId="0" borderId="28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0" fillId="13" borderId="29" xfId="0" applyFont="1" applyFill="1" applyBorder="1" applyAlignment="1">
      <alignment vertical="center" textRotation="90" wrapText="1"/>
    </xf>
    <xf numFmtId="0" fontId="10" fillId="13" borderId="30" xfId="0" applyFont="1" applyFill="1" applyBorder="1" applyAlignment="1">
      <alignment vertical="center" textRotation="90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left" vertical="center" wrapText="1"/>
    </xf>
    <xf numFmtId="0" fontId="9" fillId="13" borderId="35" xfId="0" applyFont="1" applyFill="1" applyBorder="1" applyAlignment="1">
      <alignment horizontal="left" vertical="center" wrapText="1"/>
    </xf>
    <xf numFmtId="0" fontId="9" fillId="13" borderId="36" xfId="0" applyFont="1" applyFill="1" applyBorder="1" applyAlignment="1">
      <alignment horizontal="left" vertical="center" wrapText="1"/>
    </xf>
    <xf numFmtId="49" fontId="9" fillId="13" borderId="37" xfId="0" applyNumberFormat="1" applyFont="1" applyFill="1" applyBorder="1" applyAlignment="1">
      <alignment horizontal="center" vertical="center" wrapText="1"/>
    </xf>
    <xf numFmtId="49" fontId="9" fillId="13" borderId="38" xfId="0" applyNumberFormat="1" applyFont="1" applyFill="1" applyBorder="1" applyAlignment="1">
      <alignment horizontal="center" vertical="center" wrapText="1"/>
    </xf>
    <xf numFmtId="49" fontId="9" fillId="13" borderId="39" xfId="0" applyNumberFormat="1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1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178" fontId="9" fillId="13" borderId="11" xfId="0" applyNumberFormat="1" applyFont="1" applyFill="1" applyBorder="1" applyAlignment="1">
      <alignment horizontal="center" vertical="center" wrapText="1"/>
    </xf>
    <xf numFmtId="179" fontId="10" fillId="0" borderId="40" xfId="0" applyNumberFormat="1" applyFont="1" applyBorder="1" applyAlignment="1">
      <alignment/>
    </xf>
    <xf numFmtId="179" fontId="10" fillId="0" borderId="41" xfId="0" applyNumberFormat="1" applyFont="1" applyBorder="1" applyAlignment="1">
      <alignment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a 2" xfId="46"/>
    <cellStyle name="normální_List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0</xdr:col>
      <xdr:colOff>1409700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763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- B. Bystrica</a:t>
          </a:r>
        </a:p>
      </xdr:txBody>
    </xdr:sp>
    <xdr:clientData/>
  </xdr:twoCellAnchor>
  <xdr:twoCellAnchor>
    <xdr:from>
      <xdr:col>0</xdr:col>
      <xdr:colOff>876300</xdr:colOff>
      <xdr:row>0</xdr:row>
      <xdr:rowOff>0</xdr:rowOff>
    </xdr:from>
    <xdr:to>
      <xdr:col>0</xdr:col>
      <xdr:colOff>1409700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76300" y="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- B. Bystrica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75" zoomScalePageLayoutView="0" workbookViewId="0" topLeftCell="A1">
      <selection activeCell="L8" sqref="L8"/>
    </sheetView>
  </sheetViews>
  <sheetFormatPr defaultColWidth="9.140625" defaultRowHeight="16.5"/>
  <cols>
    <col min="1" max="1" width="30.00390625" style="11" customWidth="1"/>
    <col min="2" max="11" width="10.140625" style="1" customWidth="1"/>
    <col min="12" max="12" width="18.421875" style="1" customWidth="1"/>
    <col min="13" max="16384" width="9.140625" style="1" customWidth="1"/>
  </cols>
  <sheetData>
    <row r="1" spans="1:12" ht="18.7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ht="17.25" thickBot="1"/>
    <row r="3" spans="1:12" ht="35.25" customHeight="1">
      <c r="A3" s="84" t="s">
        <v>0</v>
      </c>
      <c r="B3" s="87" t="s">
        <v>22</v>
      </c>
      <c r="C3" s="88"/>
      <c r="D3" s="88"/>
      <c r="E3" s="88"/>
      <c r="F3" s="89"/>
      <c r="G3" s="87" t="s">
        <v>23</v>
      </c>
      <c r="H3" s="88"/>
      <c r="I3" s="88"/>
      <c r="J3" s="88"/>
      <c r="K3" s="89"/>
      <c r="L3" s="79" t="s">
        <v>19</v>
      </c>
    </row>
    <row r="4" spans="1:12" ht="57.75" customHeight="1">
      <c r="A4" s="85"/>
      <c r="B4" s="33" t="s">
        <v>17</v>
      </c>
      <c r="C4" s="31" t="s">
        <v>8</v>
      </c>
      <c r="D4" s="31" t="s">
        <v>7</v>
      </c>
      <c r="E4" s="31" t="s">
        <v>18</v>
      </c>
      <c r="F4" s="34" t="s">
        <v>10</v>
      </c>
      <c r="G4" s="33" t="s">
        <v>17</v>
      </c>
      <c r="H4" s="31" t="s">
        <v>8</v>
      </c>
      <c r="I4" s="31" t="s">
        <v>7</v>
      </c>
      <c r="J4" s="31" t="s">
        <v>18</v>
      </c>
      <c r="K4" s="34" t="s">
        <v>10</v>
      </c>
      <c r="L4" s="80"/>
    </row>
    <row r="5" spans="1:12" ht="15" customHeight="1" thickBot="1">
      <c r="A5" s="86"/>
      <c r="B5" s="81" t="s">
        <v>21</v>
      </c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 s="14" customFormat="1" ht="28.5" customHeight="1" thickTop="1">
      <c r="A6" s="24" t="s">
        <v>14</v>
      </c>
      <c r="B6" s="40">
        <f>SUM('VVS a.s., Košice'!D11)</f>
        <v>12.911000000000001</v>
      </c>
      <c r="C6" s="41">
        <f>SUM('VVS a.s., Košice'!E11)</f>
        <v>10.975</v>
      </c>
      <c r="D6" s="41">
        <f>SUM('VVS a.s., Košice'!F11)</f>
        <v>0.645</v>
      </c>
      <c r="E6" s="25"/>
      <c r="F6" s="42">
        <f>SUM('VVS a.s., Košice'!H11)</f>
        <v>1.2910000000000001</v>
      </c>
      <c r="G6" s="98">
        <v>67.968</v>
      </c>
      <c r="H6" s="41">
        <v>57.28</v>
      </c>
      <c r="I6" s="41">
        <v>3.369</v>
      </c>
      <c r="J6" s="41"/>
      <c r="K6" s="42">
        <v>7.318</v>
      </c>
      <c r="L6" s="99">
        <f>G6+B6</f>
        <v>80.879</v>
      </c>
    </row>
    <row r="7" spans="1:12" s="14" customFormat="1" ht="28.5" customHeight="1" thickBot="1">
      <c r="A7" s="26" t="s">
        <v>15</v>
      </c>
      <c r="B7" s="46">
        <v>11.7</v>
      </c>
      <c r="C7" s="47">
        <v>3.6</v>
      </c>
      <c r="D7" s="47">
        <v>1.6</v>
      </c>
      <c r="E7" s="47"/>
      <c r="F7" s="48">
        <v>6.5</v>
      </c>
      <c r="G7" s="73">
        <v>16</v>
      </c>
      <c r="H7" s="47">
        <v>13.6</v>
      </c>
      <c r="I7" s="47">
        <v>0.74</v>
      </c>
      <c r="J7" s="47"/>
      <c r="K7" s="48">
        <v>1.66</v>
      </c>
      <c r="L7" s="74">
        <f>G7+B7</f>
        <v>27.7</v>
      </c>
    </row>
    <row r="8" spans="1:12" s="13" customFormat="1" ht="28.5" customHeight="1" thickBot="1" thickTop="1">
      <c r="A8" s="27" t="s">
        <v>16</v>
      </c>
      <c r="B8" s="49">
        <f aca="true" t="shared" si="0" ref="B8:L8">SUM(B6:B7)</f>
        <v>24.611</v>
      </c>
      <c r="C8" s="50">
        <f t="shared" si="0"/>
        <v>14.575</v>
      </c>
      <c r="D8" s="50">
        <f t="shared" si="0"/>
        <v>2.245</v>
      </c>
      <c r="E8" s="50"/>
      <c r="F8" s="51">
        <f t="shared" si="0"/>
        <v>7.791</v>
      </c>
      <c r="G8" s="75">
        <f t="shared" si="0"/>
        <v>83.968</v>
      </c>
      <c r="H8" s="50">
        <f t="shared" si="0"/>
        <v>70.88</v>
      </c>
      <c r="I8" s="50">
        <f t="shared" si="0"/>
        <v>4.109</v>
      </c>
      <c r="J8" s="50"/>
      <c r="K8" s="51">
        <f t="shared" si="0"/>
        <v>8.978</v>
      </c>
      <c r="L8" s="76">
        <f t="shared" si="0"/>
        <v>108.57900000000001</v>
      </c>
    </row>
    <row r="9" spans="2:12" ht="16.5">
      <c r="B9" s="12"/>
      <c r="C9" s="12"/>
      <c r="D9" s="12"/>
      <c r="E9" s="12"/>
      <c r="F9" s="12"/>
      <c r="L9" s="12"/>
    </row>
    <row r="10" spans="2:6" ht="16.5">
      <c r="B10" s="12"/>
      <c r="C10" s="12"/>
      <c r="D10" s="12"/>
      <c r="E10" s="12"/>
      <c r="F10" s="12"/>
    </row>
    <row r="11" spans="2:6" ht="16.5">
      <c r="B11" s="12"/>
      <c r="C11" s="12"/>
      <c r="D11" s="12"/>
      <c r="E11" s="12"/>
      <c r="F11" s="12"/>
    </row>
    <row r="12" spans="2:6" ht="16.5" customHeight="1">
      <c r="B12" s="12"/>
      <c r="C12" s="12"/>
      <c r="D12" s="12"/>
      <c r="E12" s="12"/>
      <c r="F12" s="12"/>
    </row>
  </sheetData>
  <sheetProtection/>
  <mergeCells count="6">
    <mergeCell ref="A1:L1"/>
    <mergeCell ref="L3:L4"/>
    <mergeCell ref="B5:L5"/>
    <mergeCell ref="A3:A5"/>
    <mergeCell ref="B3:F3"/>
    <mergeCell ref="G3:K3"/>
  </mergeCells>
  <printOptions horizontalCentered="1"/>
  <pageMargins left="0.7874015748031497" right="0.7874015748031497" top="1.3779527559055118" bottom="0.984251968503937" header="0.8661417322834646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6.5"/>
  <cols>
    <col min="1" max="1" width="29.8515625" style="11" customWidth="1"/>
    <col min="2" max="2" width="16.00390625" style="1" customWidth="1"/>
    <col min="3" max="3" width="17.8515625" style="1" customWidth="1"/>
    <col min="4" max="4" width="16.57421875" style="1" customWidth="1"/>
    <col min="5" max="5" width="14.8515625" style="1" customWidth="1"/>
    <col min="6" max="6" width="17.00390625" style="1" customWidth="1"/>
    <col min="7" max="16384" width="9.140625" style="1" customWidth="1"/>
  </cols>
  <sheetData>
    <row r="1" spans="1:12" ht="17.25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6" ht="17.25" thickBot="1">
      <c r="A2" s="28"/>
      <c r="B2" s="21"/>
      <c r="C2" s="21"/>
      <c r="D2" s="21"/>
      <c r="E2" s="21"/>
      <c r="F2" s="21"/>
    </row>
    <row r="3" spans="1:6" ht="35.25" customHeight="1">
      <c r="A3" s="84" t="s">
        <v>0</v>
      </c>
      <c r="B3" s="87" t="s">
        <v>22</v>
      </c>
      <c r="C3" s="88"/>
      <c r="D3" s="88"/>
      <c r="E3" s="88"/>
      <c r="F3" s="89"/>
    </row>
    <row r="4" spans="1:6" ht="57.75" customHeight="1">
      <c r="A4" s="85"/>
      <c r="B4" s="33" t="s">
        <v>17</v>
      </c>
      <c r="C4" s="31" t="s">
        <v>8</v>
      </c>
      <c r="D4" s="31" t="s">
        <v>7</v>
      </c>
      <c r="E4" s="31" t="s">
        <v>18</v>
      </c>
      <c r="F4" s="34" t="s">
        <v>10</v>
      </c>
    </row>
    <row r="5" spans="1:6" ht="18.75" customHeight="1" thickBot="1">
      <c r="A5" s="86"/>
      <c r="B5" s="90" t="s">
        <v>20</v>
      </c>
      <c r="C5" s="91"/>
      <c r="D5" s="91"/>
      <c r="E5" s="91"/>
      <c r="F5" s="92"/>
    </row>
    <row r="6" spans="1:6" s="14" customFormat="1" ht="28.5" customHeight="1" thickTop="1">
      <c r="A6" s="24" t="s">
        <v>14</v>
      </c>
      <c r="B6" s="43">
        <f>SUM('VVS a.s., Košice'!D11)</f>
        <v>12.911000000000001</v>
      </c>
      <c r="C6" s="44">
        <f>SUM('VVS a.s., Košice'!E11)</f>
        <v>10.975</v>
      </c>
      <c r="D6" s="44">
        <f>SUM('VVS a.s., Košice'!F11)</f>
        <v>0.645</v>
      </c>
      <c r="E6" s="44"/>
      <c r="F6" s="45">
        <f>SUM('VVS a.s., Košice'!H11)</f>
        <v>1.2910000000000001</v>
      </c>
    </row>
    <row r="7" spans="1:6" s="14" customFormat="1" ht="28.5" customHeight="1" thickBot="1">
      <c r="A7" s="26" t="s">
        <v>15</v>
      </c>
      <c r="B7" s="46">
        <v>11.7</v>
      </c>
      <c r="C7" s="47">
        <v>3.6</v>
      </c>
      <c r="D7" s="47">
        <v>1.6</v>
      </c>
      <c r="E7" s="47"/>
      <c r="F7" s="48">
        <v>6.5</v>
      </c>
    </row>
    <row r="8" spans="1:6" s="13" customFormat="1" ht="28.5" customHeight="1" thickBot="1" thickTop="1">
      <c r="A8" s="27" t="s">
        <v>16</v>
      </c>
      <c r="B8" s="49">
        <f>SUM(B6:B7)</f>
        <v>24.611</v>
      </c>
      <c r="C8" s="50">
        <f>SUM(C6:C7)</f>
        <v>14.575</v>
      </c>
      <c r="D8" s="50">
        <f>SUM(D6:D7)</f>
        <v>2.245</v>
      </c>
      <c r="E8" s="50"/>
      <c r="F8" s="51">
        <f>SUM(F6:F7)</f>
        <v>7.791</v>
      </c>
    </row>
    <row r="9" spans="2:6" ht="16.5">
      <c r="B9" s="12"/>
      <c r="C9" s="12"/>
      <c r="D9" s="12"/>
      <c r="E9" s="12"/>
      <c r="F9" s="12"/>
    </row>
    <row r="10" spans="2:6" ht="16.5">
      <c r="B10" s="12"/>
      <c r="C10" s="12"/>
      <c r="D10" s="12"/>
      <c r="E10" s="12"/>
      <c r="F10" s="12"/>
    </row>
    <row r="11" spans="2:6" ht="16.5">
      <c r="B11" s="12"/>
      <c r="C11" s="12"/>
      <c r="D11" s="12"/>
      <c r="E11" s="12"/>
      <c r="F11" s="12"/>
    </row>
    <row r="12" spans="2:6" ht="16.5" customHeight="1">
      <c r="B12" s="12"/>
      <c r="C12" s="12"/>
      <c r="D12" s="12"/>
      <c r="E12" s="12"/>
      <c r="F12" s="12"/>
    </row>
  </sheetData>
  <sheetProtection/>
  <mergeCells count="4">
    <mergeCell ref="A3:A5"/>
    <mergeCell ref="B5:F5"/>
    <mergeCell ref="B3:F3"/>
    <mergeCell ref="A1:L1"/>
  </mergeCells>
  <printOptions/>
  <pageMargins left="0.7480314960629921" right="0.5511811023622047" top="1.14" bottom="0.984251968503937" header="0.8661417322834646" footer="0.5118110236220472"/>
  <pageSetup horizontalDpi="600" verticalDpi="600" orientation="landscape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1"/>
  <sheetViews>
    <sheetView view="pageBreakPreview" zoomScaleSheetLayoutView="100" zoomScalePageLayoutView="0" workbookViewId="0" topLeftCell="A5">
      <selection activeCell="A11" sqref="A11"/>
    </sheetView>
  </sheetViews>
  <sheetFormatPr defaultColWidth="9.140625" defaultRowHeight="16.5"/>
  <cols>
    <col min="1" max="1" width="42.421875" style="4" customWidth="1"/>
    <col min="2" max="2" width="38.421875" style="4" customWidth="1"/>
    <col min="3" max="3" width="12.28125" style="2" customWidth="1"/>
    <col min="4" max="4" width="14.00390625" style="6" customWidth="1"/>
    <col min="5" max="5" width="10.00390625" style="6" customWidth="1"/>
    <col min="6" max="6" width="9.8515625" style="6" customWidth="1"/>
    <col min="7" max="7" width="17.421875" style="6" customWidth="1"/>
    <col min="8" max="8" width="10.421875" style="6" customWidth="1"/>
    <col min="9" max="9" width="9.140625" style="15" customWidth="1"/>
    <col min="10" max="16384" width="9.140625" style="2" customWidth="1"/>
  </cols>
  <sheetData>
    <row r="1" spans="1:12" ht="18.75">
      <c r="A1" s="95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ht="15.75">
      <c r="I2" s="16"/>
    </row>
    <row r="3" ht="15.75">
      <c r="I3" s="16"/>
    </row>
    <row r="4" spans="1:9" s="3" customFormat="1" ht="15.75">
      <c r="A4" s="31" t="s">
        <v>2</v>
      </c>
      <c r="B4" s="31" t="s">
        <v>5</v>
      </c>
      <c r="C4" s="94" t="s">
        <v>12</v>
      </c>
      <c r="D4" s="94" t="s">
        <v>13</v>
      </c>
      <c r="E4" s="94" t="s">
        <v>11</v>
      </c>
      <c r="F4" s="94"/>
      <c r="G4" s="94"/>
      <c r="H4" s="94"/>
      <c r="I4" s="18"/>
    </row>
    <row r="5" spans="1:9" s="3" customFormat="1" ht="72" customHeight="1">
      <c r="A5" s="29" t="s">
        <v>3</v>
      </c>
      <c r="B5" s="29" t="s">
        <v>6</v>
      </c>
      <c r="C5" s="94"/>
      <c r="D5" s="94"/>
      <c r="E5" s="31" t="s">
        <v>8</v>
      </c>
      <c r="F5" s="31" t="s">
        <v>7</v>
      </c>
      <c r="G5" s="31" t="s">
        <v>9</v>
      </c>
      <c r="H5" s="31" t="s">
        <v>10</v>
      </c>
      <c r="I5" s="18"/>
    </row>
    <row r="6" spans="1:9" s="3" customFormat="1" ht="74.25" customHeight="1">
      <c r="A6" s="32" t="s">
        <v>4</v>
      </c>
      <c r="B6" s="32"/>
      <c r="C6" s="94"/>
      <c r="D6" s="94" t="s">
        <v>24</v>
      </c>
      <c r="E6" s="94"/>
      <c r="F6" s="94"/>
      <c r="G6" s="94"/>
      <c r="H6" s="94"/>
      <c r="I6" s="18"/>
    </row>
    <row r="7" spans="1:9" s="3" customFormat="1" ht="76.5" customHeight="1">
      <c r="A7" s="19" t="s">
        <v>28</v>
      </c>
      <c r="B7" s="17"/>
      <c r="C7" s="20" t="s">
        <v>29</v>
      </c>
      <c r="D7" s="38">
        <f>SUM(E7:H7)</f>
        <v>12.431000000000001</v>
      </c>
      <c r="E7" s="38">
        <v>10.567</v>
      </c>
      <c r="F7" s="38">
        <v>0.621</v>
      </c>
      <c r="G7" s="38"/>
      <c r="H7" s="38">
        <v>1.243</v>
      </c>
      <c r="I7" s="18"/>
    </row>
    <row r="8" spans="1:9" s="10" customFormat="1" ht="57" customHeight="1">
      <c r="A8" s="19" t="s">
        <v>33</v>
      </c>
      <c r="B8" s="17"/>
      <c r="C8" s="20" t="s">
        <v>30</v>
      </c>
      <c r="D8" s="38">
        <f>SUM(E8:H8)</f>
        <v>0.48</v>
      </c>
      <c r="E8" s="38">
        <v>0.408</v>
      </c>
      <c r="F8" s="38">
        <v>0.024</v>
      </c>
      <c r="G8" s="38"/>
      <c r="H8" s="38">
        <v>0.048</v>
      </c>
      <c r="I8" s="16"/>
    </row>
    <row r="9" spans="1:9" s="10" customFormat="1" ht="68.25" customHeight="1">
      <c r="A9" s="19" t="s">
        <v>34</v>
      </c>
      <c r="B9" s="17"/>
      <c r="C9" s="20" t="s">
        <v>32</v>
      </c>
      <c r="D9" s="38">
        <f>SUM(E9:H9)</f>
        <v>1.108</v>
      </c>
      <c r="E9" s="38">
        <v>0.942</v>
      </c>
      <c r="F9" s="38">
        <v>0.055</v>
      </c>
      <c r="G9" s="38"/>
      <c r="H9" s="38">
        <v>0.111</v>
      </c>
      <c r="I9" s="16"/>
    </row>
    <row r="10" spans="1:9" s="10" customFormat="1" ht="57" customHeight="1">
      <c r="A10" s="19" t="s">
        <v>31</v>
      </c>
      <c r="B10" s="17"/>
      <c r="C10" s="20" t="s">
        <v>32</v>
      </c>
      <c r="D10" s="38">
        <f>SUM(E10:H10)</f>
        <v>1.0590000000000002</v>
      </c>
      <c r="E10" s="38">
        <v>0.9</v>
      </c>
      <c r="F10" s="38">
        <v>0.053</v>
      </c>
      <c r="G10" s="38"/>
      <c r="H10" s="38">
        <v>0.106</v>
      </c>
      <c r="I10" s="16"/>
    </row>
    <row r="11" spans="1:8" ht="15.75">
      <c r="A11" s="35" t="s">
        <v>1</v>
      </c>
      <c r="B11" s="35"/>
      <c r="C11" s="36"/>
      <c r="D11" s="39">
        <f>SUM(D6:D8)</f>
        <v>12.911000000000001</v>
      </c>
      <c r="E11" s="39">
        <f>SUM(E6:E8)</f>
        <v>10.975</v>
      </c>
      <c r="F11" s="39">
        <f>SUM(F6:F8)</f>
        <v>0.645</v>
      </c>
      <c r="G11" s="37">
        <f>SUM(G6:G8)</f>
        <v>0</v>
      </c>
      <c r="H11" s="39">
        <f>SUM(H6:H8)</f>
        <v>1.2910000000000001</v>
      </c>
    </row>
    <row r="12" ht="12.75">
      <c r="C12" s="5"/>
    </row>
    <row r="13" ht="12.75">
      <c r="C13" s="5"/>
    </row>
    <row r="14" ht="12.75">
      <c r="C14" s="5"/>
    </row>
    <row r="15" ht="12.75">
      <c r="C15" s="5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7"/>
    </row>
    <row r="216" ht="12.75">
      <c r="C216" s="7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19" ht="12.75">
      <c r="C319" s="9"/>
    </row>
    <row r="320" ht="12.75">
      <c r="C320" s="9"/>
    </row>
    <row r="321" ht="12.75">
      <c r="C321" s="9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28" ht="12.75">
      <c r="C328" s="9"/>
    </row>
    <row r="329" ht="12.75">
      <c r="C329" s="9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</sheetData>
  <sheetProtection/>
  <mergeCells count="5">
    <mergeCell ref="C4:C6"/>
    <mergeCell ref="D4:D5"/>
    <mergeCell ref="E4:H4"/>
    <mergeCell ref="D6:H6"/>
    <mergeCell ref="A1:L1"/>
  </mergeCells>
  <printOptions/>
  <pageMargins left="0.6692913385826772" right="0.7086614173228347" top="0.7086614173228347" bottom="0.1968503937007874" header="1.0236220472440944" footer="0.31496062992125984"/>
  <pageSetup horizontalDpi="600" verticalDpi="600" orientation="landscape" paperSize="9" scale="95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85" zoomScaleSheetLayoutView="85" zoomScalePageLayoutView="0" workbookViewId="0" topLeftCell="A16">
      <selection activeCell="D32" sqref="D32"/>
    </sheetView>
  </sheetViews>
  <sheetFormatPr defaultColWidth="9.140625" defaultRowHeight="16.5"/>
  <cols>
    <col min="1" max="1" width="42.28125" style="22" customWidth="1"/>
    <col min="2" max="2" width="42.28125" style="23" customWidth="1"/>
    <col min="3" max="3" width="22.57421875" style="21" customWidth="1"/>
    <col min="4" max="4" width="21.8515625" style="65" customWidth="1"/>
    <col min="5" max="6" width="11.57421875" style="65" customWidth="1"/>
    <col min="7" max="7" width="15.28125" style="21" customWidth="1"/>
    <col min="8" max="8" width="11.57421875" style="65" customWidth="1"/>
    <col min="9" max="9" width="0.42578125" style="21" customWidth="1"/>
    <col min="10" max="12" width="9.140625" style="21" hidden="1" customWidth="1"/>
    <col min="13" max="16384" width="9.140625" style="21" customWidth="1"/>
  </cols>
  <sheetData>
    <row r="1" spans="1:12" ht="18.75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3" ht="15" customHeight="1"/>
    <row r="4" spans="1:8" ht="25.5" customHeight="1">
      <c r="A4" s="29" t="s">
        <v>2</v>
      </c>
      <c r="B4" s="29" t="s">
        <v>5</v>
      </c>
      <c r="C4" s="94" t="s">
        <v>12</v>
      </c>
      <c r="D4" s="97" t="s">
        <v>13</v>
      </c>
      <c r="E4" s="94" t="s">
        <v>11</v>
      </c>
      <c r="F4" s="94"/>
      <c r="G4" s="94"/>
      <c r="H4" s="94"/>
    </row>
    <row r="5" spans="1:8" ht="55.5" customHeight="1">
      <c r="A5" s="30" t="s">
        <v>3</v>
      </c>
      <c r="B5" s="30" t="s">
        <v>6</v>
      </c>
      <c r="C5" s="94"/>
      <c r="D5" s="97"/>
      <c r="E5" s="66" t="s">
        <v>8</v>
      </c>
      <c r="F5" s="66" t="s">
        <v>7</v>
      </c>
      <c r="G5" s="31" t="s">
        <v>9</v>
      </c>
      <c r="H5" s="66" t="s">
        <v>10</v>
      </c>
    </row>
    <row r="6" spans="1:8" ht="15.75">
      <c r="A6" s="32" t="s">
        <v>4</v>
      </c>
      <c r="B6" s="32"/>
      <c r="C6" s="94"/>
      <c r="D6" s="94" t="s">
        <v>21</v>
      </c>
      <c r="E6" s="94"/>
      <c r="F6" s="94"/>
      <c r="G6" s="94"/>
      <c r="H6" s="94"/>
    </row>
    <row r="7" spans="1:8" ht="15.75">
      <c r="A7" s="54"/>
      <c r="B7" s="55"/>
      <c r="C7" s="56"/>
      <c r="D7" s="67"/>
      <c r="E7" s="67"/>
      <c r="F7" s="67"/>
      <c r="G7" s="54"/>
      <c r="H7" s="67"/>
    </row>
    <row r="8" spans="1:8" ht="31.5">
      <c r="A8" s="62" t="s">
        <v>38</v>
      </c>
      <c r="B8" s="61" t="s">
        <v>39</v>
      </c>
      <c r="C8" s="53" t="s">
        <v>36</v>
      </c>
      <c r="D8" s="64">
        <v>7</v>
      </c>
      <c r="E8" s="64">
        <v>3</v>
      </c>
      <c r="F8" s="64">
        <v>1.5</v>
      </c>
      <c r="G8" s="63"/>
      <c r="H8" s="64">
        <v>2.5</v>
      </c>
    </row>
    <row r="9" spans="1:8" ht="19.5" customHeight="1">
      <c r="A9" s="63" t="s">
        <v>40</v>
      </c>
      <c r="B9" s="60" t="s">
        <v>41</v>
      </c>
      <c r="C9" s="56"/>
      <c r="D9" s="67"/>
      <c r="E9" s="67"/>
      <c r="F9" s="67"/>
      <c r="G9" s="54"/>
      <c r="H9" s="67"/>
    </row>
    <row r="10" spans="1:8" ht="15.75">
      <c r="A10" s="63" t="s">
        <v>42</v>
      </c>
      <c r="B10" s="60"/>
      <c r="C10" s="53"/>
      <c r="D10" s="64"/>
      <c r="E10" s="64"/>
      <c r="F10" s="64"/>
      <c r="G10" s="63"/>
      <c r="H10" s="64"/>
    </row>
    <row r="11" spans="1:8" ht="15.75">
      <c r="A11" s="63"/>
      <c r="B11" s="60"/>
      <c r="C11" s="53"/>
      <c r="D11" s="64"/>
      <c r="E11" s="64"/>
      <c r="F11" s="64"/>
      <c r="G11" s="63"/>
      <c r="H11" s="64"/>
    </row>
    <row r="12" spans="1:8" ht="47.25">
      <c r="A12" s="63" t="s">
        <v>43</v>
      </c>
      <c r="B12" s="52" t="s">
        <v>44</v>
      </c>
      <c r="C12" s="53" t="s">
        <v>45</v>
      </c>
      <c r="D12" s="64">
        <v>1.2</v>
      </c>
      <c r="E12" s="64">
        <v>0.6</v>
      </c>
      <c r="F12" s="64">
        <v>0.1</v>
      </c>
      <c r="G12" s="63"/>
      <c r="H12" s="64">
        <v>0.5</v>
      </c>
    </row>
    <row r="13" spans="1:8" ht="15.75">
      <c r="A13" s="63" t="s">
        <v>46</v>
      </c>
      <c r="B13" s="60" t="s">
        <v>47</v>
      </c>
      <c r="C13" s="53"/>
      <c r="D13" s="64"/>
      <c r="E13" s="64"/>
      <c r="F13" s="64"/>
      <c r="G13" s="63"/>
      <c r="H13" s="64"/>
    </row>
    <row r="14" spans="1:8" ht="15.75">
      <c r="A14" s="63" t="s">
        <v>37</v>
      </c>
      <c r="B14" s="60"/>
      <c r="C14" s="53"/>
      <c r="D14" s="64"/>
      <c r="E14" s="64"/>
      <c r="F14" s="64"/>
      <c r="G14" s="63"/>
      <c r="H14" s="64"/>
    </row>
    <row r="15" spans="1:8" ht="15.75">
      <c r="A15" s="63"/>
      <c r="B15" s="60"/>
      <c r="C15" s="53"/>
      <c r="D15" s="64"/>
      <c r="E15" s="64"/>
      <c r="F15" s="64"/>
      <c r="G15" s="63"/>
      <c r="H15" s="64"/>
    </row>
    <row r="16" spans="1:8" ht="47.25">
      <c r="A16" s="63" t="s">
        <v>48</v>
      </c>
      <c r="B16" s="52" t="s">
        <v>60</v>
      </c>
      <c r="C16" s="53" t="s">
        <v>49</v>
      </c>
      <c r="D16" s="64">
        <v>2</v>
      </c>
      <c r="E16" s="64"/>
      <c r="F16" s="64"/>
      <c r="G16" s="63"/>
      <c r="H16" s="64">
        <v>2</v>
      </c>
    </row>
    <row r="17" spans="1:8" ht="31.5">
      <c r="A17" s="63" t="s">
        <v>50</v>
      </c>
      <c r="B17" s="60" t="s">
        <v>51</v>
      </c>
      <c r="C17" s="53"/>
      <c r="D17" s="64"/>
      <c r="E17" s="64"/>
      <c r="F17" s="64"/>
      <c r="G17" s="63"/>
      <c r="H17" s="64"/>
    </row>
    <row r="18" spans="1:8" ht="15.75">
      <c r="A18" s="63" t="s">
        <v>40</v>
      </c>
      <c r="B18" s="60"/>
      <c r="C18" s="53"/>
      <c r="D18" s="64"/>
      <c r="E18" s="64"/>
      <c r="F18" s="64"/>
      <c r="G18" s="63"/>
      <c r="H18" s="64"/>
    </row>
    <row r="19" spans="1:8" ht="15.75">
      <c r="A19" s="63" t="s">
        <v>37</v>
      </c>
      <c r="B19" s="60"/>
      <c r="C19" s="53"/>
      <c r="D19" s="64"/>
      <c r="E19" s="64"/>
      <c r="F19" s="64"/>
      <c r="G19" s="63"/>
      <c r="H19" s="64"/>
    </row>
    <row r="20" spans="1:8" ht="15.75">
      <c r="A20" s="63"/>
      <c r="B20" s="60"/>
      <c r="C20" s="53"/>
      <c r="D20" s="64"/>
      <c r="E20" s="64"/>
      <c r="F20" s="64"/>
      <c r="G20" s="63"/>
      <c r="H20" s="64"/>
    </row>
    <row r="21" spans="1:8" ht="47.25">
      <c r="A21" s="63" t="s">
        <v>52</v>
      </c>
      <c r="B21" s="60" t="s">
        <v>53</v>
      </c>
      <c r="C21" s="53" t="s">
        <v>54</v>
      </c>
      <c r="D21" s="64">
        <v>0.8</v>
      </c>
      <c r="E21" s="64"/>
      <c r="F21" s="64"/>
      <c r="G21" s="63"/>
      <c r="H21" s="64">
        <v>0.8</v>
      </c>
    </row>
    <row r="22" spans="1:8" ht="15.75">
      <c r="A22" s="63" t="s">
        <v>55</v>
      </c>
      <c r="B22" s="60" t="s">
        <v>56</v>
      </c>
      <c r="C22" s="53"/>
      <c r="D22" s="64"/>
      <c r="E22" s="64"/>
      <c r="F22" s="64"/>
      <c r="G22" s="63"/>
      <c r="H22" s="64"/>
    </row>
    <row r="23" spans="1:8" ht="15.75">
      <c r="A23" s="63" t="s">
        <v>40</v>
      </c>
      <c r="B23" s="60"/>
      <c r="C23" s="53"/>
      <c r="D23" s="64"/>
      <c r="E23" s="64"/>
      <c r="F23" s="64"/>
      <c r="G23" s="63"/>
      <c r="H23" s="64"/>
    </row>
    <row r="24" spans="1:8" ht="15.75">
      <c r="A24" s="63" t="s">
        <v>61</v>
      </c>
      <c r="B24" s="60"/>
      <c r="C24" s="53"/>
      <c r="D24" s="64"/>
      <c r="E24" s="64"/>
      <c r="F24" s="64"/>
      <c r="G24" s="63"/>
      <c r="H24" s="64"/>
    </row>
    <row r="25" spans="1:8" ht="15.75">
      <c r="A25" s="63"/>
      <c r="B25" s="60"/>
      <c r="C25" s="53"/>
      <c r="D25" s="64"/>
      <c r="E25" s="64"/>
      <c r="F25" s="64"/>
      <c r="G25" s="63"/>
      <c r="H25" s="64"/>
    </row>
    <row r="26" spans="1:8" ht="31.5">
      <c r="A26" s="63" t="s">
        <v>57</v>
      </c>
      <c r="B26" s="60" t="s">
        <v>58</v>
      </c>
      <c r="C26" s="53" t="s">
        <v>54</v>
      </c>
      <c r="D26" s="64">
        <v>0.7</v>
      </c>
      <c r="E26" s="64"/>
      <c r="F26" s="64"/>
      <c r="G26" s="63"/>
      <c r="H26" s="64">
        <v>0.7</v>
      </c>
    </row>
    <row r="27" spans="1:8" ht="15.75">
      <c r="A27" s="63" t="s">
        <v>40</v>
      </c>
      <c r="B27" s="60" t="s">
        <v>59</v>
      </c>
      <c r="C27" s="53"/>
      <c r="D27" s="64"/>
      <c r="E27" s="64"/>
      <c r="F27" s="64"/>
      <c r="G27" s="63"/>
      <c r="H27" s="64"/>
    </row>
    <row r="28" spans="1:8" ht="15.75">
      <c r="A28" s="63" t="s">
        <v>35</v>
      </c>
      <c r="B28" s="60"/>
      <c r="C28" s="53"/>
      <c r="D28" s="64"/>
      <c r="E28" s="64"/>
      <c r="F28" s="64"/>
      <c r="G28" s="63"/>
      <c r="H28" s="64"/>
    </row>
    <row r="29" spans="1:8" ht="26.25" customHeight="1">
      <c r="A29" s="69" t="s">
        <v>62</v>
      </c>
      <c r="B29" s="70"/>
      <c r="C29" s="71"/>
      <c r="D29" s="72">
        <f>SUM(D8:D26)</f>
        <v>11.7</v>
      </c>
      <c r="E29" s="72">
        <f>SUM(E8:E26)</f>
        <v>3.6</v>
      </c>
      <c r="F29" s="72">
        <f>SUM(F8:F26)</f>
        <v>1.6</v>
      </c>
      <c r="G29" s="69"/>
      <c r="H29" s="72">
        <f>SUM(H8:H26)</f>
        <v>6.5</v>
      </c>
    </row>
    <row r="30" spans="1:8" ht="15.75">
      <c r="A30" s="57"/>
      <c r="B30" s="58"/>
      <c r="C30" s="59"/>
      <c r="D30" s="68"/>
      <c r="E30" s="68"/>
      <c r="F30" s="68"/>
      <c r="G30" s="57"/>
      <c r="H30" s="68"/>
    </row>
  </sheetData>
  <sheetProtection/>
  <mergeCells count="5">
    <mergeCell ref="C4:C6"/>
    <mergeCell ref="D4:D5"/>
    <mergeCell ref="E4:H4"/>
    <mergeCell ref="D6:H6"/>
    <mergeCell ref="A1:L1"/>
  </mergeCells>
  <printOptions/>
  <pageMargins left="0.6692913385826772" right="0.7086614173228347" top="0.84" bottom="0.7874015748031497" header="0.5118110236220472" footer="0.5118110236220472"/>
  <pageSetup horizontalDpi="600" verticalDpi="600" orientation="landscape" paperSize="9" scale="9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Rešetková</dc:creator>
  <cp:keywords/>
  <dc:description/>
  <cp:lastModifiedBy>hargasova_j</cp:lastModifiedBy>
  <cp:lastPrinted>2013-03-19T09:35:28Z</cp:lastPrinted>
  <dcterms:created xsi:type="dcterms:W3CDTF">2005-04-21T11:32:22Z</dcterms:created>
  <dcterms:modified xsi:type="dcterms:W3CDTF">2019-12-09T12:57:18Z</dcterms:modified>
  <cp:category/>
  <cp:version/>
  <cp:contentType/>
  <cp:contentStatus/>
</cp:coreProperties>
</file>